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NC3T PROFILES\2017-2018 Profiles\IEP Profiles from Lee\Cumberland Perry IEP Students\"/>
    </mc:Choice>
  </mc:AlternateContent>
  <bookViews>
    <workbookView xWindow="0" yWindow="0" windowWidth="20415" windowHeight="6135"/>
  </bookViews>
  <sheets>
    <sheet name="All" sheetId="1" r:id="rId1"/>
    <sheet name="Sheet3" sheetId="3" r:id="rId2"/>
  </sheets>
  <definedNames>
    <definedName name="_xlnm.Print_Area" localSheetId="0">All!$A$1:$J$31</definedName>
  </definedNames>
  <calcPr calcId="171027"/>
</workbook>
</file>

<file path=xl/calcChain.xml><?xml version="1.0" encoding="utf-8"?>
<calcChain xmlns="http://schemas.openxmlformats.org/spreadsheetml/2006/main">
  <c r="H17" i="1" l="1"/>
  <c r="G17" i="1"/>
  <c r="C26" i="1"/>
  <c r="H26" i="1"/>
  <c r="H13" i="1"/>
  <c r="G13" i="1"/>
  <c r="H8" i="1"/>
  <c r="G8" i="1"/>
  <c r="H16" i="1"/>
  <c r="G16" i="1"/>
  <c r="H5" i="1"/>
  <c r="H6" i="1"/>
  <c r="H7" i="1"/>
  <c r="H9" i="1"/>
  <c r="H10" i="1"/>
  <c r="H11" i="1"/>
  <c r="H12" i="1"/>
  <c r="H14" i="1"/>
  <c r="H15" i="1"/>
  <c r="H18" i="1"/>
  <c r="H19" i="1"/>
  <c r="H20" i="1"/>
  <c r="H21" i="1"/>
  <c r="H23" i="1"/>
  <c r="G5" i="1"/>
  <c r="G6" i="1"/>
  <c r="G7" i="1"/>
  <c r="G9" i="1"/>
  <c r="G10" i="1"/>
  <c r="G11" i="1"/>
  <c r="G12" i="1"/>
  <c r="G14" i="1"/>
  <c r="G15" i="1"/>
  <c r="G18" i="1"/>
  <c r="G19" i="1"/>
  <c r="G20" i="1"/>
  <c r="G21" i="1"/>
  <c r="G23" i="1"/>
  <c r="H4" i="1"/>
  <c r="G4" i="1"/>
  <c r="D26" i="1"/>
  <c r="E26" i="1"/>
  <c r="F26" i="1"/>
  <c r="G26" i="1"/>
</calcChain>
</file>

<file path=xl/sharedStrings.xml><?xml version="1.0" encoding="utf-8"?>
<sst xmlns="http://schemas.openxmlformats.org/spreadsheetml/2006/main" count="54" uniqueCount="50">
  <si>
    <t>Program</t>
  </si>
  <si>
    <t>NOCTI Test Title</t>
  </si>
  <si>
    <t>AA &amp; D</t>
  </si>
  <si>
    <t>Carpentry</t>
  </si>
  <si>
    <t>Cosmetology</t>
  </si>
  <si>
    <t>Criminal Justice</t>
  </si>
  <si>
    <t>Culinary Arts</t>
  </si>
  <si>
    <t>Dental Assisting</t>
  </si>
  <si>
    <t>Diesel Technology</t>
  </si>
  <si>
    <t>Electronics Technology</t>
  </si>
  <si>
    <t>Graphic Comm.</t>
  </si>
  <si>
    <t>Logistics</t>
  </si>
  <si>
    <t>Logistics Technology</t>
  </si>
  <si>
    <t>Welding</t>
  </si>
  <si>
    <t>Auto Tech.</t>
  </si>
  <si>
    <t>Nursing Assisting</t>
  </si>
  <si>
    <t>Competent</t>
  </si>
  <si>
    <t>Advanced</t>
  </si>
  <si>
    <t>Totals:</t>
  </si>
  <si>
    <t>ET</t>
  </si>
  <si>
    <t>Commercial and Advertising Art - PA</t>
  </si>
  <si>
    <t>Collision Repair and Refinishing</t>
  </si>
  <si>
    <t>Auto Mechanics Technology - PA</t>
  </si>
  <si>
    <t>% Advanced</t>
  </si>
  <si>
    <t>Health Assisting</t>
  </si>
  <si>
    <t># Tested</t>
  </si>
  <si>
    <t>Culinary Arts Cook - Level 2</t>
  </si>
  <si>
    <t>Basic</t>
  </si>
  <si>
    <t>% Adv. + Comp.</t>
  </si>
  <si>
    <t>Precision Machining</t>
  </si>
  <si>
    <t>Child Care and Support Services - PA</t>
  </si>
  <si>
    <t>Mason/Masonry - PA</t>
  </si>
  <si>
    <t>Masonry</t>
  </si>
  <si>
    <t>ECM</t>
  </si>
  <si>
    <t>Electrical Power and Transmission - PA</t>
  </si>
  <si>
    <t>Cosmetology - PA</t>
  </si>
  <si>
    <t>Graphic Production Technology</t>
  </si>
  <si>
    <t>HVAC Maintenance Technology - PA</t>
  </si>
  <si>
    <t>HVAC</t>
  </si>
  <si>
    <t>Auto Collision</t>
  </si>
  <si>
    <t>Applied Horticulture</t>
  </si>
  <si>
    <t>* New test for 15-16.  No cut scores established yet.</t>
  </si>
  <si>
    <t>Diesel</t>
  </si>
  <si>
    <t xml:space="preserve">Comp. Cut Score </t>
  </si>
  <si>
    <t xml:space="preserve">Adv. Cut Score </t>
  </si>
  <si>
    <t>Early Childhood Ed.</t>
  </si>
  <si>
    <t>Horticulture</t>
  </si>
  <si>
    <r>
      <rPr>
        <sz val="10"/>
        <rFont val="Calibri"/>
        <family val="2"/>
      </rPr>
      <t>* *</t>
    </r>
    <r>
      <rPr>
        <sz val="10"/>
        <rFont val="Arial"/>
        <family val="2"/>
      </rPr>
      <t>PMT students complete NIMS testing, cut scores not established by BCTE.</t>
    </r>
  </si>
  <si>
    <r>
      <t>PMT</t>
    </r>
    <r>
      <rPr>
        <sz val="10"/>
        <rFont val="Calibri"/>
        <family val="2"/>
      </rPr>
      <t>**</t>
    </r>
  </si>
  <si>
    <t>CPAVTS NOCTI Pre-Test September 2016 - All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</si>
</sst>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1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9" fontId="1" fillId="0" borderId="0" xfId="0" applyNumberFormat="1" applyFont="1" applyFill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 textRotation="69"/>
      <protection locked="0"/>
    </xf>
    <xf numFmtId="0" fontId="1" fillId="0" borderId="0" xfId="0" applyFont="1" applyAlignment="1" applyProtection="1">
      <alignment horizontal="center" textRotation="69"/>
      <protection locked="0"/>
    </xf>
    <xf numFmtId="9" fontId="1" fillId="0" borderId="0" xfId="0" applyNumberFormat="1" applyFont="1" applyAlignment="1" applyProtection="1">
      <alignment horizontal="center" textRotation="69"/>
      <protection locked="0"/>
    </xf>
    <xf numFmtId="9" fontId="1" fillId="0" borderId="0" xfId="0" applyNumberFormat="1" applyFont="1" applyFill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NOCTI Pre-Test 2016 - % Advanced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All!$A$4:$A$23</c:f>
              <c:strCache>
                <c:ptCount val="20"/>
                <c:pt idx="0">
                  <c:v>AA &amp; D</c:v>
                </c:pt>
                <c:pt idx="1">
                  <c:v>Auto Collision</c:v>
                </c:pt>
                <c:pt idx="2">
                  <c:v>Auto Tech.</c:v>
                </c:pt>
                <c:pt idx="3">
                  <c:v>Carpentry</c:v>
                </c:pt>
                <c:pt idx="4">
                  <c:v>Cosmetology</c:v>
                </c:pt>
                <c:pt idx="5">
                  <c:v>Criminal Justice</c:v>
                </c:pt>
                <c:pt idx="6">
                  <c:v>Culinary Arts</c:v>
                </c:pt>
                <c:pt idx="7">
                  <c:v>Dental Assisting</c:v>
                </c:pt>
                <c:pt idx="8">
                  <c:v>Diesel</c:v>
                </c:pt>
                <c:pt idx="9">
                  <c:v>Early Childhood Ed.</c:v>
                </c:pt>
                <c:pt idx="10">
                  <c:v>ECM</c:v>
                </c:pt>
                <c:pt idx="11">
                  <c:v>ET</c:v>
                </c:pt>
                <c:pt idx="12">
                  <c:v>Graphic Comm.</c:v>
                </c:pt>
                <c:pt idx="13">
                  <c:v>Horticulture</c:v>
                </c:pt>
                <c:pt idx="14">
                  <c:v>HVAC</c:v>
                </c:pt>
                <c:pt idx="15">
                  <c:v>Logistics</c:v>
                </c:pt>
                <c:pt idx="16">
                  <c:v>Masonry</c:v>
                </c:pt>
                <c:pt idx="17">
                  <c:v>Nursing Assisting</c:v>
                </c:pt>
                <c:pt idx="18">
                  <c:v>PMT**</c:v>
                </c:pt>
                <c:pt idx="19">
                  <c:v>Welding</c:v>
                </c:pt>
              </c:strCache>
            </c:strRef>
          </c:cat>
          <c:val>
            <c:numRef>
              <c:f>All!$H$4:$H$23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0.69230769230769229</c:v>
                </c:pt>
                <c:pt idx="3">
                  <c:v>0.88888888888888884</c:v>
                </c:pt>
                <c:pt idx="4">
                  <c:v>0.92307692307692313</c:v>
                </c:pt>
                <c:pt idx="5">
                  <c:v>0.93333333333333335</c:v>
                </c:pt>
                <c:pt idx="6">
                  <c:v>1</c:v>
                </c:pt>
                <c:pt idx="7">
                  <c:v>0.46153846153846156</c:v>
                </c:pt>
                <c:pt idx="8">
                  <c:v>0.41666666666666669</c:v>
                </c:pt>
                <c:pt idx="9">
                  <c:v>1</c:v>
                </c:pt>
                <c:pt idx="10">
                  <c:v>0.76923076923076927</c:v>
                </c:pt>
                <c:pt idx="11">
                  <c:v>0.625</c:v>
                </c:pt>
                <c:pt idx="12">
                  <c:v>0.4</c:v>
                </c:pt>
                <c:pt idx="13">
                  <c:v>0</c:v>
                </c:pt>
                <c:pt idx="14">
                  <c:v>0.10526315789473684</c:v>
                </c:pt>
                <c:pt idx="15">
                  <c:v>0.66666666666666663</c:v>
                </c:pt>
                <c:pt idx="16">
                  <c:v>0.81818181818181823</c:v>
                </c:pt>
                <c:pt idx="17">
                  <c:v>0.16666666666666666</c:v>
                </c:pt>
                <c:pt idx="19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3-435F-9A2F-0C650F6E7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70656"/>
        <c:axId val="334871440"/>
      </c:barChart>
      <c:catAx>
        <c:axId val="3348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Program Name</a:t>
                </a:r>
              </a:p>
            </c:rich>
          </c:tx>
          <c:layout>
            <c:manualLayout>
              <c:xMode val="edge"/>
              <c:yMode val="edge"/>
              <c:x val="0.40467792536034003"/>
              <c:y val="0.918267716535433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4871440"/>
        <c:crosses val="autoZero"/>
        <c:auto val="1"/>
        <c:lblAlgn val="ctr"/>
        <c:lblOffset val="100"/>
        <c:noMultiLvlLbl val="0"/>
      </c:catAx>
      <c:valAx>
        <c:axId val="334871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Advanced </a:t>
                </a:r>
              </a:p>
            </c:rich>
          </c:tx>
          <c:layout>
            <c:manualLayout>
              <c:xMode val="edge"/>
              <c:yMode val="edge"/>
              <c:x val="2.4691358024691357E-2"/>
              <c:y val="0.1008889592318548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4870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NOCTI Pre-Test 2016 - Advanced + Competent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00B0F0"/>
              </a:solidFill>
            </a:ln>
          </c:spPr>
          <c:invertIfNegative val="0"/>
          <c:cat>
            <c:strRef>
              <c:f>All!$A$4:$A$23</c:f>
              <c:strCache>
                <c:ptCount val="20"/>
                <c:pt idx="0">
                  <c:v>AA &amp; D</c:v>
                </c:pt>
                <c:pt idx="1">
                  <c:v>Auto Collision</c:v>
                </c:pt>
                <c:pt idx="2">
                  <c:v>Auto Tech.</c:v>
                </c:pt>
                <c:pt idx="3">
                  <c:v>Carpentry</c:v>
                </c:pt>
                <c:pt idx="4">
                  <c:v>Cosmetology</c:v>
                </c:pt>
                <c:pt idx="5">
                  <c:v>Criminal Justice</c:v>
                </c:pt>
                <c:pt idx="6">
                  <c:v>Culinary Arts</c:v>
                </c:pt>
                <c:pt idx="7">
                  <c:v>Dental Assisting</c:v>
                </c:pt>
                <c:pt idx="8">
                  <c:v>Diesel</c:v>
                </c:pt>
                <c:pt idx="9">
                  <c:v>Early Childhood Ed.</c:v>
                </c:pt>
                <c:pt idx="10">
                  <c:v>ECM</c:v>
                </c:pt>
                <c:pt idx="11">
                  <c:v>ET</c:v>
                </c:pt>
                <c:pt idx="12">
                  <c:v>Graphic Comm.</c:v>
                </c:pt>
                <c:pt idx="13">
                  <c:v>Horticulture</c:v>
                </c:pt>
                <c:pt idx="14">
                  <c:v>HVAC</c:v>
                </c:pt>
                <c:pt idx="15">
                  <c:v>Logistics</c:v>
                </c:pt>
                <c:pt idx="16">
                  <c:v>Masonry</c:v>
                </c:pt>
                <c:pt idx="17">
                  <c:v>Nursing Assisting</c:v>
                </c:pt>
                <c:pt idx="18">
                  <c:v>PMT**</c:v>
                </c:pt>
                <c:pt idx="19">
                  <c:v>Welding</c:v>
                </c:pt>
              </c:strCache>
            </c:strRef>
          </c:cat>
          <c:val>
            <c:numRef>
              <c:f>All!$G$4:$G$23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0.88461538461538458</c:v>
                </c:pt>
                <c:pt idx="3">
                  <c:v>0.94444444444444442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0.625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0.5</c:v>
                </c:pt>
                <c:pt idx="14">
                  <c:v>0.89473684210526316</c:v>
                </c:pt>
                <c:pt idx="15">
                  <c:v>0.8</c:v>
                </c:pt>
                <c:pt idx="16">
                  <c:v>0.90909090909090906</c:v>
                </c:pt>
                <c:pt idx="17">
                  <c:v>0.58333333333333337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C-49D9-8FF2-6216C742E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72616"/>
        <c:axId val="334872224"/>
      </c:barChart>
      <c:catAx>
        <c:axId val="33487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Program Name</a:t>
                </a:r>
              </a:p>
            </c:rich>
          </c:tx>
          <c:layout>
            <c:manualLayout>
              <c:xMode val="edge"/>
              <c:yMode val="edge"/>
              <c:x val="0.4046780034848585"/>
              <c:y val="0.911795156587794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4872224"/>
        <c:crosses val="autoZero"/>
        <c:auto val="1"/>
        <c:lblAlgn val="ctr"/>
        <c:lblOffset val="100"/>
        <c:noMultiLvlLbl val="0"/>
      </c:catAx>
      <c:valAx>
        <c:axId val="3348722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Adv+ Comp </a:t>
                </a:r>
              </a:p>
            </c:rich>
          </c:tx>
          <c:layout>
            <c:manualLayout>
              <c:xMode val="edge"/>
              <c:yMode val="edge"/>
              <c:x val="2.4691325349037254E-2"/>
              <c:y val="0.100888950594022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48726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31</xdr:row>
      <xdr:rowOff>57150</xdr:rowOff>
    </xdr:from>
    <xdr:to>
      <xdr:col>7</xdr:col>
      <xdr:colOff>638175</xdr:colOff>
      <xdr:row>54</xdr:row>
      <xdr:rowOff>123825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57</xdr:row>
      <xdr:rowOff>85725</xdr:rowOff>
    </xdr:from>
    <xdr:to>
      <xdr:col>7</xdr:col>
      <xdr:colOff>619125</xdr:colOff>
      <xdr:row>80</xdr:row>
      <xdr:rowOff>142875</xdr:rowOff>
    </xdr:to>
    <xdr:graphicFrame macro="">
      <xdr:nvGraphicFramePr>
        <xdr:cNvPr id="1166" name="Chart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I57" sqref="I57"/>
    </sheetView>
  </sheetViews>
  <sheetFormatPr defaultRowHeight="12.75" x14ac:dyDescent="0.2"/>
  <cols>
    <col min="1" max="1" width="18.7109375" style="1" customWidth="1"/>
    <col min="2" max="2" width="34.28515625" style="1" customWidth="1"/>
    <col min="3" max="6" width="8.85546875" style="8" customWidth="1"/>
    <col min="7" max="8" width="10.7109375" style="8" customWidth="1"/>
    <col min="9" max="9" width="8.85546875" style="8" customWidth="1"/>
    <col min="10" max="10" width="8.28515625" style="8" customWidth="1"/>
    <col min="11" max="16384" width="9.140625" style="1"/>
  </cols>
  <sheetData>
    <row r="1" spans="1:10" ht="15.75" x14ac:dyDescent="0.25">
      <c r="A1" s="30" t="s">
        <v>49</v>
      </c>
      <c r="B1" s="30"/>
      <c r="C1" s="30"/>
      <c r="D1" s="30"/>
      <c r="E1" s="30"/>
      <c r="F1" s="30"/>
      <c r="G1" s="30"/>
      <c r="H1" s="31"/>
      <c r="I1" s="31"/>
      <c r="J1" s="31"/>
    </row>
    <row r="2" spans="1:10" s="4" customFormat="1" ht="83.25" x14ac:dyDescent="0.2">
      <c r="A2" s="4" t="s">
        <v>0</v>
      </c>
      <c r="B2" s="4" t="s">
        <v>1</v>
      </c>
      <c r="C2" s="22" t="s">
        <v>25</v>
      </c>
      <c r="D2" s="23" t="s">
        <v>27</v>
      </c>
      <c r="E2" s="23" t="s">
        <v>16</v>
      </c>
      <c r="F2" s="23" t="s">
        <v>17</v>
      </c>
      <c r="G2" s="24" t="s">
        <v>28</v>
      </c>
      <c r="H2" s="24" t="s">
        <v>23</v>
      </c>
      <c r="I2" s="23" t="s">
        <v>43</v>
      </c>
      <c r="J2" s="23" t="s">
        <v>44</v>
      </c>
    </row>
    <row r="3" spans="1:10" x14ac:dyDescent="0.2">
      <c r="G3" s="12"/>
      <c r="H3" s="12"/>
    </row>
    <row r="4" spans="1:10" s="5" customFormat="1" x14ac:dyDescent="0.2">
      <c r="A4" s="5" t="s">
        <v>2</v>
      </c>
      <c r="B4" s="5" t="s">
        <v>20</v>
      </c>
      <c r="C4" s="7">
        <v>8</v>
      </c>
      <c r="D4" s="7">
        <v>0</v>
      </c>
      <c r="E4" s="7">
        <v>0</v>
      </c>
      <c r="F4" s="7">
        <v>8</v>
      </c>
      <c r="G4" s="25">
        <f t="shared" ref="G4:G21" si="0">(E4+F4)/C4</f>
        <v>1</v>
      </c>
      <c r="H4" s="25">
        <f t="shared" ref="H4:H21" si="1">F4/C4</f>
        <v>1</v>
      </c>
      <c r="I4" s="15">
        <v>37.799999999999997</v>
      </c>
      <c r="J4" s="15">
        <v>46.2</v>
      </c>
    </row>
    <row r="5" spans="1:10" s="5" customFormat="1" x14ac:dyDescent="0.2">
      <c r="A5" s="18" t="s">
        <v>39</v>
      </c>
      <c r="B5" s="5" t="s">
        <v>21</v>
      </c>
      <c r="C5" s="7">
        <v>10</v>
      </c>
      <c r="D5" s="7">
        <v>0</v>
      </c>
      <c r="E5" s="7">
        <v>0</v>
      </c>
      <c r="F5" s="7">
        <v>10</v>
      </c>
      <c r="G5" s="25">
        <f t="shared" si="0"/>
        <v>1</v>
      </c>
      <c r="H5" s="25">
        <f t="shared" si="1"/>
        <v>1</v>
      </c>
      <c r="I5" s="15">
        <v>41.6</v>
      </c>
      <c r="J5" s="15">
        <v>59.9</v>
      </c>
    </row>
    <row r="6" spans="1:10" s="5" customFormat="1" x14ac:dyDescent="0.2">
      <c r="A6" s="5" t="s">
        <v>14</v>
      </c>
      <c r="B6" s="5" t="s">
        <v>22</v>
      </c>
      <c r="C6" s="7">
        <v>26</v>
      </c>
      <c r="D6" s="7">
        <v>3</v>
      </c>
      <c r="E6" s="7">
        <v>5</v>
      </c>
      <c r="F6" s="7">
        <v>18</v>
      </c>
      <c r="G6" s="25">
        <f t="shared" si="0"/>
        <v>0.88461538461538458</v>
      </c>
      <c r="H6" s="25">
        <f t="shared" si="1"/>
        <v>0.69230769230769229</v>
      </c>
      <c r="I6" s="15">
        <v>39.200000000000003</v>
      </c>
      <c r="J6" s="15">
        <v>51.1</v>
      </c>
    </row>
    <row r="7" spans="1:10" s="5" customFormat="1" x14ac:dyDescent="0.2">
      <c r="A7" s="5" t="s">
        <v>3</v>
      </c>
      <c r="B7" s="18" t="s">
        <v>3</v>
      </c>
      <c r="C7" s="7">
        <v>18</v>
      </c>
      <c r="D7" s="7">
        <v>1</v>
      </c>
      <c r="E7" s="7">
        <v>1</v>
      </c>
      <c r="F7" s="7">
        <v>16</v>
      </c>
      <c r="G7" s="25">
        <f t="shared" si="0"/>
        <v>0.94444444444444442</v>
      </c>
      <c r="H7" s="25">
        <f t="shared" si="1"/>
        <v>0.88888888888888884</v>
      </c>
      <c r="I7" s="15">
        <v>37.4</v>
      </c>
      <c r="J7" s="15">
        <v>47.3</v>
      </c>
    </row>
    <row r="8" spans="1:10" s="5" customFormat="1" x14ac:dyDescent="0.2">
      <c r="A8" s="5" t="s">
        <v>4</v>
      </c>
      <c r="B8" s="18" t="s">
        <v>35</v>
      </c>
      <c r="C8" s="7">
        <v>26</v>
      </c>
      <c r="D8" s="7">
        <v>0</v>
      </c>
      <c r="E8" s="7">
        <v>2</v>
      </c>
      <c r="F8" s="7">
        <v>24</v>
      </c>
      <c r="G8" s="25">
        <f t="shared" si="0"/>
        <v>1</v>
      </c>
      <c r="H8" s="25">
        <f t="shared" si="1"/>
        <v>0.92307692307692313</v>
      </c>
      <c r="I8" s="19">
        <v>40.4</v>
      </c>
      <c r="J8" s="20">
        <v>52</v>
      </c>
    </row>
    <row r="9" spans="1:10" s="5" customFormat="1" x14ac:dyDescent="0.2">
      <c r="A9" s="5" t="s">
        <v>5</v>
      </c>
      <c r="B9" s="5" t="s">
        <v>5</v>
      </c>
      <c r="C9" s="7">
        <v>15</v>
      </c>
      <c r="D9" s="7">
        <v>0</v>
      </c>
      <c r="E9" s="7">
        <v>1</v>
      </c>
      <c r="F9" s="7">
        <v>14</v>
      </c>
      <c r="G9" s="25">
        <f t="shared" si="0"/>
        <v>1</v>
      </c>
      <c r="H9" s="25">
        <f t="shared" si="1"/>
        <v>0.93333333333333335</v>
      </c>
      <c r="I9" s="15">
        <v>37.5</v>
      </c>
      <c r="J9" s="15">
        <v>50.2</v>
      </c>
    </row>
    <row r="10" spans="1:10" s="5" customFormat="1" x14ac:dyDescent="0.2">
      <c r="A10" s="5" t="s">
        <v>6</v>
      </c>
      <c r="B10" s="18" t="s">
        <v>26</v>
      </c>
      <c r="C10" s="7">
        <v>15</v>
      </c>
      <c r="D10" s="7">
        <v>0</v>
      </c>
      <c r="E10" s="7">
        <v>0</v>
      </c>
      <c r="F10" s="7">
        <v>15</v>
      </c>
      <c r="G10" s="25">
        <f t="shared" si="0"/>
        <v>1</v>
      </c>
      <c r="H10" s="25">
        <f t="shared" si="1"/>
        <v>1</v>
      </c>
      <c r="I10" s="15">
        <v>39.4</v>
      </c>
      <c r="J10" s="15">
        <v>52</v>
      </c>
    </row>
    <row r="11" spans="1:10" s="5" customFormat="1" x14ac:dyDescent="0.2">
      <c r="A11" s="5" t="s">
        <v>7</v>
      </c>
      <c r="B11" s="18" t="s">
        <v>7</v>
      </c>
      <c r="C11" s="7">
        <v>13</v>
      </c>
      <c r="D11" s="7">
        <v>0</v>
      </c>
      <c r="E11" s="7">
        <v>7</v>
      </c>
      <c r="F11" s="7">
        <v>6</v>
      </c>
      <c r="G11" s="25">
        <f t="shared" si="0"/>
        <v>1</v>
      </c>
      <c r="H11" s="25">
        <f t="shared" si="1"/>
        <v>0.46153846153846156</v>
      </c>
      <c r="I11" s="15">
        <v>37.6</v>
      </c>
      <c r="J11" s="15">
        <v>56.5</v>
      </c>
    </row>
    <row r="12" spans="1:10" s="5" customFormat="1" x14ac:dyDescent="0.2">
      <c r="A12" s="18" t="s">
        <v>42</v>
      </c>
      <c r="B12" s="5" t="s">
        <v>8</v>
      </c>
      <c r="C12" s="7">
        <v>24</v>
      </c>
      <c r="D12" s="7">
        <v>9</v>
      </c>
      <c r="E12" s="7">
        <v>5</v>
      </c>
      <c r="F12" s="7">
        <v>10</v>
      </c>
      <c r="G12" s="25">
        <f t="shared" si="0"/>
        <v>0.625</v>
      </c>
      <c r="H12" s="25">
        <f t="shared" si="1"/>
        <v>0.41666666666666669</v>
      </c>
      <c r="I12" s="15">
        <v>39.5</v>
      </c>
      <c r="J12" s="15">
        <v>49</v>
      </c>
    </row>
    <row r="13" spans="1:10" s="5" customFormat="1" x14ac:dyDescent="0.2">
      <c r="A13" s="5" t="s">
        <v>45</v>
      </c>
      <c r="B13" s="18" t="s">
        <v>30</v>
      </c>
      <c r="C13" s="7">
        <v>12</v>
      </c>
      <c r="D13" s="7">
        <v>0</v>
      </c>
      <c r="E13" s="7">
        <v>0</v>
      </c>
      <c r="F13" s="7">
        <v>12</v>
      </c>
      <c r="G13" s="25">
        <f>(E13+F13)/C13</f>
        <v>1</v>
      </c>
      <c r="H13" s="25">
        <f>F13/C13</f>
        <v>1</v>
      </c>
      <c r="I13" s="19">
        <v>39.299999999999997</v>
      </c>
      <c r="J13" s="20">
        <v>54.8</v>
      </c>
    </row>
    <row r="14" spans="1:10" s="5" customFormat="1" x14ac:dyDescent="0.2">
      <c r="A14" s="18" t="s">
        <v>33</v>
      </c>
      <c r="B14" s="18" t="s">
        <v>34</v>
      </c>
      <c r="C14" s="7">
        <v>13</v>
      </c>
      <c r="D14" s="16">
        <v>0</v>
      </c>
      <c r="E14" s="10">
        <v>3</v>
      </c>
      <c r="F14" s="10">
        <v>10</v>
      </c>
      <c r="G14" s="25">
        <f t="shared" si="0"/>
        <v>1</v>
      </c>
      <c r="H14" s="25">
        <f t="shared" si="1"/>
        <v>0.76923076923076927</v>
      </c>
      <c r="I14" s="15">
        <v>41.7</v>
      </c>
      <c r="J14" s="15">
        <v>57.6</v>
      </c>
    </row>
    <row r="15" spans="1:10" s="5" customFormat="1" x14ac:dyDescent="0.2">
      <c r="A15" s="5" t="s">
        <v>19</v>
      </c>
      <c r="B15" s="5" t="s">
        <v>9</v>
      </c>
      <c r="C15" s="7">
        <v>8</v>
      </c>
      <c r="D15" s="7">
        <v>0</v>
      </c>
      <c r="E15" s="7">
        <v>3</v>
      </c>
      <c r="F15" s="7">
        <v>5</v>
      </c>
      <c r="G15" s="25">
        <f t="shared" si="0"/>
        <v>1</v>
      </c>
      <c r="H15" s="25">
        <f t="shared" si="1"/>
        <v>0.625</v>
      </c>
      <c r="I15" s="15">
        <v>36.200000000000003</v>
      </c>
      <c r="J15" s="15">
        <v>48.1</v>
      </c>
    </row>
    <row r="16" spans="1:10" s="5" customFormat="1" x14ac:dyDescent="0.2">
      <c r="A16" s="5" t="s">
        <v>10</v>
      </c>
      <c r="B16" s="18" t="s">
        <v>36</v>
      </c>
      <c r="C16" s="7">
        <v>5</v>
      </c>
      <c r="D16" s="7">
        <v>0</v>
      </c>
      <c r="E16" s="7">
        <v>3</v>
      </c>
      <c r="F16" s="7">
        <v>2</v>
      </c>
      <c r="G16" s="25">
        <f t="shared" si="0"/>
        <v>1</v>
      </c>
      <c r="H16" s="25">
        <f t="shared" si="1"/>
        <v>0.4</v>
      </c>
      <c r="I16" s="19">
        <v>38.5</v>
      </c>
      <c r="J16" s="21">
        <v>47.3</v>
      </c>
    </row>
    <row r="17" spans="1:10" s="5" customFormat="1" x14ac:dyDescent="0.2">
      <c r="A17" s="5" t="s">
        <v>46</v>
      </c>
      <c r="B17" s="5" t="s">
        <v>40</v>
      </c>
      <c r="C17" s="7">
        <v>4</v>
      </c>
      <c r="D17" s="7">
        <v>2</v>
      </c>
      <c r="E17" s="7">
        <v>2</v>
      </c>
      <c r="F17" s="7">
        <v>0</v>
      </c>
      <c r="G17" s="25">
        <f t="shared" si="0"/>
        <v>0.5</v>
      </c>
      <c r="H17" s="25">
        <f t="shared" si="1"/>
        <v>0</v>
      </c>
      <c r="I17" s="15">
        <v>45.6</v>
      </c>
      <c r="J17" s="15">
        <v>60.9</v>
      </c>
    </row>
    <row r="18" spans="1:10" s="5" customFormat="1" x14ac:dyDescent="0.2">
      <c r="A18" s="18" t="s">
        <v>38</v>
      </c>
      <c r="B18" s="18" t="s">
        <v>37</v>
      </c>
      <c r="C18" s="7">
        <v>19</v>
      </c>
      <c r="D18" s="7">
        <v>2</v>
      </c>
      <c r="E18" s="7">
        <v>15</v>
      </c>
      <c r="F18" s="7">
        <v>2</v>
      </c>
      <c r="G18" s="25">
        <f t="shared" si="0"/>
        <v>0.89473684210526316</v>
      </c>
      <c r="H18" s="25">
        <f t="shared" si="1"/>
        <v>0.10526315789473684</v>
      </c>
      <c r="I18" s="15">
        <v>41.8</v>
      </c>
      <c r="J18" s="15">
        <v>60</v>
      </c>
    </row>
    <row r="19" spans="1:10" s="5" customFormat="1" x14ac:dyDescent="0.2">
      <c r="A19" s="5" t="s">
        <v>11</v>
      </c>
      <c r="B19" s="5" t="s">
        <v>12</v>
      </c>
      <c r="C19" s="7">
        <v>15</v>
      </c>
      <c r="D19" s="7">
        <v>3</v>
      </c>
      <c r="E19" s="7">
        <v>2</v>
      </c>
      <c r="F19" s="7">
        <v>10</v>
      </c>
      <c r="G19" s="25">
        <f t="shared" si="0"/>
        <v>0.8</v>
      </c>
      <c r="H19" s="25">
        <f t="shared" si="1"/>
        <v>0.66666666666666663</v>
      </c>
      <c r="I19" s="15">
        <v>32.799999999999997</v>
      </c>
      <c r="J19" s="15">
        <v>40.5</v>
      </c>
    </row>
    <row r="20" spans="1:10" s="5" customFormat="1" x14ac:dyDescent="0.2">
      <c r="A20" s="18" t="s">
        <v>32</v>
      </c>
      <c r="B20" s="18" t="s">
        <v>31</v>
      </c>
      <c r="C20" s="7">
        <v>11</v>
      </c>
      <c r="D20" s="16">
        <v>1</v>
      </c>
      <c r="E20" s="10">
        <v>1</v>
      </c>
      <c r="F20" s="10">
        <v>9</v>
      </c>
      <c r="G20" s="25">
        <f t="shared" si="0"/>
        <v>0.90909090909090906</v>
      </c>
      <c r="H20" s="25">
        <f t="shared" si="1"/>
        <v>0.81818181818181823</v>
      </c>
      <c r="I20" s="15">
        <v>38.700000000000003</v>
      </c>
      <c r="J20" s="15">
        <v>49.3</v>
      </c>
    </row>
    <row r="21" spans="1:10" s="5" customFormat="1" x14ac:dyDescent="0.2">
      <c r="A21" s="18" t="s">
        <v>15</v>
      </c>
      <c r="B21" s="5" t="s">
        <v>24</v>
      </c>
      <c r="C21" s="7">
        <v>24</v>
      </c>
      <c r="D21" s="7">
        <v>1</v>
      </c>
      <c r="E21" s="7">
        <v>10</v>
      </c>
      <c r="F21" s="7">
        <v>4</v>
      </c>
      <c r="G21" s="25">
        <f t="shared" si="0"/>
        <v>0.58333333333333337</v>
      </c>
      <c r="H21" s="25">
        <f t="shared" si="1"/>
        <v>0.16666666666666666</v>
      </c>
      <c r="I21" s="15">
        <v>52.9</v>
      </c>
      <c r="J21" s="15">
        <v>69.8</v>
      </c>
    </row>
    <row r="22" spans="1:10" s="5" customFormat="1" x14ac:dyDescent="0.2">
      <c r="A22" s="27" t="s">
        <v>48</v>
      </c>
      <c r="B22" s="18" t="s">
        <v>29</v>
      </c>
      <c r="C22" s="7">
        <v>9</v>
      </c>
      <c r="D22" s="16"/>
      <c r="E22" s="10"/>
      <c r="F22" s="10"/>
      <c r="G22" s="13"/>
      <c r="H22" s="25"/>
      <c r="I22" s="28"/>
      <c r="J22" s="29"/>
    </row>
    <row r="23" spans="1:10" s="5" customFormat="1" x14ac:dyDescent="0.2">
      <c r="A23" s="5" t="s">
        <v>13</v>
      </c>
      <c r="B23" s="18" t="s">
        <v>13</v>
      </c>
      <c r="C23" s="7">
        <v>9</v>
      </c>
      <c r="D23" s="7">
        <v>0</v>
      </c>
      <c r="E23" s="7">
        <v>3</v>
      </c>
      <c r="F23" s="7">
        <v>6</v>
      </c>
      <c r="G23" s="25">
        <f>(E23+F23)/C23</f>
        <v>1</v>
      </c>
      <c r="H23" s="25">
        <f>F23/C23</f>
        <v>0.66666666666666663</v>
      </c>
      <c r="I23" s="7">
        <v>41.2</v>
      </c>
      <c r="J23" s="15">
        <v>53.5</v>
      </c>
    </row>
    <row r="26" spans="1:10" x14ac:dyDescent="0.2">
      <c r="A26" s="1" t="s">
        <v>18</v>
      </c>
      <c r="C26" s="8">
        <f>SUM(C4:C21)+C23</f>
        <v>275</v>
      </c>
      <c r="D26" s="8">
        <f>SUM(D4:D23)</f>
        <v>22</v>
      </c>
      <c r="E26" s="8">
        <f>SUM(E4:E23)</f>
        <v>63</v>
      </c>
      <c r="F26" s="8">
        <f>SUM(F4:F23)</f>
        <v>181</v>
      </c>
      <c r="G26" s="17">
        <f>SUM(E26:F26)/C26</f>
        <v>0.88727272727272732</v>
      </c>
      <c r="H26" s="17">
        <f>SUM(F4:F23)/C26</f>
        <v>0.6581818181818182</v>
      </c>
    </row>
    <row r="28" spans="1:10" x14ac:dyDescent="0.2">
      <c r="A28" s="6"/>
    </row>
    <row r="29" spans="1:10" x14ac:dyDescent="0.2">
      <c r="A29" s="6" t="s">
        <v>41</v>
      </c>
      <c r="E29" s="32"/>
      <c r="F29" s="31"/>
      <c r="G29" s="14"/>
      <c r="H29" s="14"/>
    </row>
    <row r="30" spans="1:10" x14ac:dyDescent="0.2">
      <c r="A30" s="26" t="s">
        <v>47</v>
      </c>
      <c r="E30" s="9"/>
      <c r="F30" s="10"/>
      <c r="G30" s="14"/>
      <c r="H30" s="14"/>
    </row>
    <row r="34" spans="2:3" x14ac:dyDescent="0.2">
      <c r="B34" s="3"/>
      <c r="C34" s="11"/>
    </row>
    <row r="35" spans="2:3" x14ac:dyDescent="0.2">
      <c r="B35" s="3"/>
      <c r="C35" s="11"/>
    </row>
    <row r="36" spans="2:3" x14ac:dyDescent="0.2">
      <c r="B36" s="2"/>
      <c r="C36" s="12"/>
    </row>
    <row r="37" spans="2:3" x14ac:dyDescent="0.2">
      <c r="B37" s="2"/>
      <c r="C37" s="12"/>
    </row>
    <row r="38" spans="2:3" x14ac:dyDescent="0.2">
      <c r="B38" s="2"/>
      <c r="C38" s="12"/>
    </row>
    <row r="39" spans="2:3" x14ac:dyDescent="0.2">
      <c r="B39" s="3"/>
      <c r="C39" s="11"/>
    </row>
    <row r="40" spans="2:3" x14ac:dyDescent="0.2">
      <c r="B40" s="2"/>
      <c r="C40" s="12"/>
    </row>
    <row r="41" spans="2:3" x14ac:dyDescent="0.2">
      <c r="B41" s="3"/>
      <c r="C41" s="11"/>
    </row>
    <row r="42" spans="2:3" x14ac:dyDescent="0.2">
      <c r="B42" s="3"/>
      <c r="C42" s="11"/>
    </row>
    <row r="43" spans="2:3" x14ac:dyDescent="0.2">
      <c r="B43" s="3"/>
      <c r="C43" s="11"/>
    </row>
    <row r="44" spans="2:3" x14ac:dyDescent="0.2">
      <c r="B44" s="3"/>
      <c r="C44" s="11"/>
    </row>
    <row r="45" spans="2:3" x14ac:dyDescent="0.2">
      <c r="B45" s="3"/>
      <c r="C45" s="11"/>
    </row>
    <row r="46" spans="2:3" x14ac:dyDescent="0.2">
      <c r="B46" s="3"/>
      <c r="C46" s="11"/>
    </row>
    <row r="47" spans="2:3" x14ac:dyDescent="0.2">
      <c r="B47" s="3"/>
      <c r="C47" s="11"/>
    </row>
    <row r="48" spans="2:3" x14ac:dyDescent="0.2">
      <c r="B48" s="3"/>
      <c r="C48" s="11"/>
    </row>
    <row r="49" spans="2:3" x14ac:dyDescent="0.2">
      <c r="B49" s="3"/>
      <c r="C49" s="11"/>
    </row>
    <row r="50" spans="2:3" x14ac:dyDescent="0.2">
      <c r="B50" s="2"/>
      <c r="C50" s="12"/>
    </row>
    <row r="51" spans="2:3" x14ac:dyDescent="0.2">
      <c r="B51" s="2"/>
      <c r="C51" s="12"/>
    </row>
    <row r="52" spans="2:3" x14ac:dyDescent="0.2">
      <c r="B52" s="3"/>
      <c r="C52" s="11"/>
    </row>
    <row r="53" spans="2:3" x14ac:dyDescent="0.2">
      <c r="B53" s="2"/>
      <c r="C53" s="12"/>
    </row>
    <row r="54" spans="2:3" x14ac:dyDescent="0.2">
      <c r="B54" s="3"/>
      <c r="C54" s="11"/>
    </row>
    <row r="55" spans="2:3" x14ac:dyDescent="0.2">
      <c r="B55" s="2"/>
      <c r="C55" s="12"/>
    </row>
    <row r="56" spans="2:3" x14ac:dyDescent="0.2">
      <c r="B56" s="2"/>
      <c r="C56" s="12"/>
    </row>
    <row r="57" spans="2:3" x14ac:dyDescent="0.2">
      <c r="B57" s="2"/>
      <c r="C57" s="12"/>
    </row>
  </sheetData>
  <mergeCells count="3">
    <mergeCell ref="I22:J22"/>
    <mergeCell ref="A1:J1"/>
    <mergeCell ref="E29:F29"/>
  </mergeCells>
  <phoneticPr fontId="0" type="noConversion"/>
  <printOptions gridLines="1"/>
  <pageMargins left="0.25" right="0.27" top="0.5" bottom="0.5" header="0.5" footer="0.5"/>
  <pageSetup orientation="landscape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</vt:lpstr>
      <vt:lpstr>Sheet3</vt:lpstr>
      <vt:lpstr>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fflamini</dc:creator>
  <cp:lastModifiedBy>magiffen</cp:lastModifiedBy>
  <cp:lastPrinted>2016-11-17T18:48:51Z</cp:lastPrinted>
  <dcterms:created xsi:type="dcterms:W3CDTF">2008-12-11T14:08:22Z</dcterms:created>
  <dcterms:modified xsi:type="dcterms:W3CDTF">2018-02-12T15:09:45Z</dcterms:modified>
</cp:coreProperties>
</file>